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20" windowWidth="15180" windowHeight="71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<sst xmlns="http://schemas.openxmlformats.org/spreadsheetml/2006/main" count="37" uniqueCount="22">
  <si>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бак=</t>
  </si>
  <si>
    <t>Цена</t>
  </si>
  <si>
    <t>Росиия</t>
  </si>
  <si>
    <t>РБ</t>
  </si>
  <si>
    <t>Польша</t>
  </si>
  <si>
    <t>Германия</t>
  </si>
  <si>
    <t>Франция</t>
  </si>
  <si>
    <t>Литров обратно</t>
  </si>
  <si>
    <t>Литров туда</t>
  </si>
  <si>
    <t>Стоимость</t>
  </si>
  <si>
    <t>ВСЕГО л+бак</t>
  </si>
  <si>
    <t>ВСЕГО стоим</t>
  </si>
  <si>
    <t>ВСЕГО путь</t>
  </si>
  <si>
    <t>Ср.цена</t>
  </si>
  <si>
    <t>Путь от начала</t>
  </si>
  <si>
    <t>Путь по стране</t>
  </si>
  <si>
    <t>Швеция</t>
  </si>
  <si>
    <t>Дания</t>
  </si>
  <si>
    <t>Расх(пров)</t>
  </si>
  <si>
    <t>Там</t>
  </si>
  <si>
    <t>расход (л/100км)=</t>
  </si>
  <si>
    <t>Расчет стоимости бензина СПБ - Лез Арк (Франция) через РБ-Польшу и паромами через Скандинавию (евро)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</si>
</sst>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2"/>
    </font>
    <font>
      <b/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4">
      <selection activeCell="D3" sqref="D3"/>
    </sheetView>
  </sheetViews>
  <sheetFormatPr defaultColWidth="9.00390625" defaultRowHeight="12.75"/>
  <cols>
    <col min="1" max="1" width="13.75390625" style="0" customWidth="1"/>
    <col min="3" max="3" width="10.125" style="0" customWidth="1"/>
  </cols>
  <sheetData>
    <row r="1" ht="12.75">
      <c r="B1" s="1" t="s">
        <v>21</v>
      </c>
    </row>
    <row r="2" s="1" customFormat="1" ht="12.75"/>
    <row r="5" spans="1:7" s="1" customFormat="1" ht="12.75">
      <c r="A5" s="1" t="s">
        <v>20</v>
      </c>
      <c r="C5" s="1">
        <v>8</v>
      </c>
      <c r="F5" s="1" t="s">
        <v>0</v>
      </c>
      <c r="G5" s="1">
        <v>70</v>
      </c>
    </row>
    <row r="7" spans="2:12" s="1" customFormat="1" ht="12.75">
      <c r="B7" s="3" t="s">
        <v>2</v>
      </c>
      <c r="D7" s="3" t="s">
        <v>3</v>
      </c>
      <c r="F7" s="3" t="s">
        <v>4</v>
      </c>
      <c r="H7" s="3" t="s">
        <v>5</v>
      </c>
      <c r="J7" s="3" t="s">
        <v>6</v>
      </c>
      <c r="L7" s="3" t="s">
        <v>19</v>
      </c>
    </row>
    <row r="8" spans="1:10" ht="12.75">
      <c r="A8" t="s">
        <v>14</v>
      </c>
      <c r="B8">
        <v>491</v>
      </c>
      <c r="D8">
        <v>1121</v>
      </c>
      <c r="F8">
        <v>1811</v>
      </c>
      <c r="H8">
        <v>2533</v>
      </c>
      <c r="J8">
        <v>3098</v>
      </c>
    </row>
    <row r="9" spans="1:12" ht="12.75">
      <c r="A9" t="s">
        <v>15</v>
      </c>
      <c r="B9">
        <f>B8</f>
        <v>491</v>
      </c>
      <c r="D9">
        <f>D8-B8</f>
        <v>630</v>
      </c>
      <c r="F9">
        <f>F8-D8</f>
        <v>690</v>
      </c>
      <c r="H9">
        <f>H8-F8</f>
        <v>722</v>
      </c>
      <c r="J9">
        <f>J8-H8</f>
        <v>565</v>
      </c>
      <c r="L9">
        <v>1000</v>
      </c>
    </row>
    <row r="10" spans="1:12" ht="12.75">
      <c r="A10" t="s">
        <v>1</v>
      </c>
      <c r="B10">
        <v>0.3</v>
      </c>
      <c r="D10">
        <v>0.6</v>
      </c>
      <c r="F10">
        <v>0.8</v>
      </c>
      <c r="H10">
        <v>1.08</v>
      </c>
      <c r="J10">
        <v>1.05</v>
      </c>
      <c r="L10">
        <v>1.05</v>
      </c>
    </row>
    <row r="11" spans="1:12" ht="12.75">
      <c r="A11" t="s">
        <v>8</v>
      </c>
      <c r="B11">
        <f>B9*C5/100</f>
        <v>39.28</v>
      </c>
      <c r="D11">
        <f>D9*C5/100</f>
        <v>50.4</v>
      </c>
      <c r="F11">
        <f>F9*C5/100</f>
        <v>55.2</v>
      </c>
      <c r="H11">
        <f>H9*C5/100</f>
        <v>57.76</v>
      </c>
      <c r="J11">
        <f>J9*C5/100</f>
        <v>45.2</v>
      </c>
      <c r="L11">
        <f>L9*C5/100</f>
        <v>80</v>
      </c>
    </row>
    <row r="12" spans="1:10" ht="12.75">
      <c r="A12" t="s">
        <v>7</v>
      </c>
      <c r="B12">
        <f>B9*C5/100</f>
        <v>39.28</v>
      </c>
      <c r="D12">
        <f>D9*C5/100</f>
        <v>50.4</v>
      </c>
      <c r="F12">
        <f>F9*C5/100</f>
        <v>55.2</v>
      </c>
      <c r="H12">
        <f>H9*C5/100</f>
        <v>57.76</v>
      </c>
      <c r="J12">
        <f>J9*C5/100-G5</f>
        <v>-24.799999999999997</v>
      </c>
    </row>
    <row r="13" spans="1:12" ht="12.75">
      <c r="A13" t="s">
        <v>9</v>
      </c>
      <c r="B13">
        <f>(B11+B12)*B10</f>
        <v>23.568</v>
      </c>
      <c r="D13">
        <f>(D11+D12)*D10</f>
        <v>60.48</v>
      </c>
      <c r="F13">
        <f>(F11+F12)*F10</f>
        <v>88.32000000000001</v>
      </c>
      <c r="H13">
        <f>(H11+H12)*H10</f>
        <v>124.7616</v>
      </c>
      <c r="J13">
        <f>(J11+J12)*J10</f>
        <v>21.420000000000005</v>
      </c>
      <c r="L13">
        <f>(L11+L12)*L10</f>
        <v>84</v>
      </c>
    </row>
    <row r="15" spans="1:4" ht="12.75">
      <c r="A15" t="s">
        <v>10</v>
      </c>
      <c r="B15">
        <f>SUM(B11:L12)+G5</f>
        <v>575.6800000000001</v>
      </c>
      <c r="C15" t="s">
        <v>18</v>
      </c>
      <c r="D15">
        <f>B15/B17*100</f>
        <v>8.000000000000002</v>
      </c>
    </row>
    <row r="16" spans="1:2" ht="12.75">
      <c r="A16" t="s">
        <v>11</v>
      </c>
      <c r="B16" s="2">
        <f>SUM(B13:L13)+G5*B10</f>
        <v>423.5496</v>
      </c>
    </row>
    <row r="17" spans="1:2" ht="12.75">
      <c r="A17" t="s">
        <v>12</v>
      </c>
      <c r="B17">
        <f>SUM(B9:J9)*2+L9</f>
        <v>7196</v>
      </c>
    </row>
    <row r="18" spans="1:2" ht="12.75">
      <c r="A18" t="s">
        <v>13</v>
      </c>
      <c r="B18">
        <f>B16/B15</f>
        <v>0.7357379099499721</v>
      </c>
    </row>
    <row r="20" spans="2:12" s="1" customFormat="1" ht="12.75">
      <c r="B20" s="3" t="s">
        <v>2</v>
      </c>
      <c r="D20" s="3" t="s">
        <v>16</v>
      </c>
      <c r="F20" s="3" t="s">
        <v>17</v>
      </c>
      <c r="H20" s="3" t="s">
        <v>5</v>
      </c>
      <c r="J20" s="3" t="s">
        <v>6</v>
      </c>
      <c r="L20" s="3" t="s">
        <v>19</v>
      </c>
    </row>
    <row r="21" spans="1:10" ht="12.75">
      <c r="A21" t="s">
        <v>14</v>
      </c>
      <c r="B21">
        <v>548</v>
      </c>
      <c r="D21">
        <v>1106</v>
      </c>
      <c r="F21">
        <v>1307</v>
      </c>
      <c r="H21">
        <v>2150</v>
      </c>
      <c r="J21">
        <v>2715</v>
      </c>
    </row>
    <row r="22" spans="1:12" ht="12.75">
      <c r="A22" t="s">
        <v>15</v>
      </c>
      <c r="B22">
        <f>B21</f>
        <v>548</v>
      </c>
      <c r="D22">
        <f>D21-B21</f>
        <v>558</v>
      </c>
      <c r="F22">
        <f>F21-D21</f>
        <v>201</v>
      </c>
      <c r="H22">
        <f>H21-F21</f>
        <v>843</v>
      </c>
      <c r="J22">
        <f>J21-H21</f>
        <v>565</v>
      </c>
      <c r="L22">
        <v>1000</v>
      </c>
    </row>
    <row r="23" spans="1:12" ht="12.75">
      <c r="A23" t="s">
        <v>1</v>
      </c>
      <c r="B23">
        <v>0.3</v>
      </c>
      <c r="D23">
        <v>1.08</v>
      </c>
      <c r="F23">
        <v>1.08</v>
      </c>
      <c r="H23">
        <v>1.08</v>
      </c>
      <c r="J23">
        <v>1.05</v>
      </c>
      <c r="L23">
        <v>1.05</v>
      </c>
    </row>
    <row r="24" spans="1:12" ht="12.75">
      <c r="A24" t="s">
        <v>8</v>
      </c>
      <c r="B24">
        <f>B22*C5/100</f>
        <v>43.84</v>
      </c>
      <c r="D24">
        <f>D22*C5/100</f>
        <v>44.64</v>
      </c>
      <c r="F24">
        <f>F22*C5/100</f>
        <v>16.08</v>
      </c>
      <c r="H24">
        <f>H22*C5/100</f>
        <v>67.44</v>
      </c>
      <c r="J24">
        <f>J22*C5/100</f>
        <v>45.2</v>
      </c>
      <c r="L24">
        <f>L22*C5/100</f>
        <v>80</v>
      </c>
    </row>
    <row r="25" spans="1:10" ht="12.75">
      <c r="A25" t="s">
        <v>7</v>
      </c>
      <c r="B25">
        <f>B22*C5/100</f>
        <v>43.84</v>
      </c>
      <c r="D25">
        <f>D22*C5/100</f>
        <v>44.64</v>
      </c>
      <c r="F25">
        <f>F22*C5/100</f>
        <v>16.08</v>
      </c>
      <c r="H25">
        <f>H22*C5/100</f>
        <v>67.44</v>
      </c>
      <c r="J25">
        <f>J22*C5/100-G5</f>
        <v>-24.799999999999997</v>
      </c>
    </row>
    <row r="26" spans="1:12" ht="12.75">
      <c r="A26" t="s">
        <v>9</v>
      </c>
      <c r="B26">
        <f>(B24+B25)*B23</f>
        <v>26.304000000000002</v>
      </c>
      <c r="D26">
        <f>(D24+D25)*D23</f>
        <v>96.42240000000001</v>
      </c>
      <c r="F26">
        <f>(F24+F25)*F23</f>
        <v>34.7328</v>
      </c>
      <c r="H26">
        <f>(H24+H25)*H23</f>
        <v>145.6704</v>
      </c>
      <c r="J26">
        <f>(J24+J25)*J23</f>
        <v>21.420000000000005</v>
      </c>
      <c r="L26">
        <f>(L24+L25)*L23</f>
        <v>84</v>
      </c>
    </row>
    <row r="28" spans="1:4" ht="12.75">
      <c r="A28" t="s">
        <v>10</v>
      </c>
      <c r="B28">
        <f>SUM(B24:L25)+G5</f>
        <v>514.3999999999999</v>
      </c>
      <c r="C28" t="s">
        <v>18</v>
      </c>
      <c r="D28">
        <f>B28/B30*100</f>
        <v>7.999999999999997</v>
      </c>
    </row>
    <row r="29" spans="1:2" ht="12.75">
      <c r="A29" t="s">
        <v>11</v>
      </c>
      <c r="B29" s="2">
        <f>SUM(B26:L26)+G5*B23</f>
        <v>429.5496</v>
      </c>
    </row>
    <row r="30" spans="1:2" ht="12.75">
      <c r="A30" t="s">
        <v>12</v>
      </c>
      <c r="B30">
        <f>SUM(B22:J22)*2+L22</f>
        <v>6430</v>
      </c>
    </row>
    <row r="31" spans="1:2" ht="12.75">
      <c r="A31" t="s">
        <v>13</v>
      </c>
      <c r="B31">
        <f>B29/B28</f>
        <v>0.8350497667185072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Pre-installed User</cp:lastModifiedBy>
  <dcterms:created xsi:type="dcterms:W3CDTF">2003-12-10T11:46:55Z</dcterms:created>
  <dcterms:modified xsi:type="dcterms:W3CDTF">2003-12-10T14:01:22Z</dcterms:modified>
  <cp:category/>
  <cp:version/>
  <cp:contentType/>
  <cp:contentStatus/>
</cp:coreProperties>
</file>